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61" yWindow="120" windowWidth="12390" windowHeight="9255" activeTab="0"/>
  </bookViews>
  <sheets>
    <sheet name="УШООО" sheetId="1" r:id="rId1"/>
  </sheets>
  <definedNames/>
  <calcPr fullCalcOnLoad="1"/>
</workbook>
</file>

<file path=xl/sharedStrings.xml><?xml version="1.0" encoding="utf-8"?>
<sst xmlns="http://schemas.openxmlformats.org/spreadsheetml/2006/main" count="89" uniqueCount="50">
  <si>
    <t>КОСГУ</t>
  </si>
  <si>
    <t>КП - расходы Январь</t>
  </si>
  <si>
    <t>226</t>
  </si>
  <si>
    <t>225</t>
  </si>
  <si>
    <t>310</t>
  </si>
  <si>
    <t>340</t>
  </si>
  <si>
    <t>КП - расходы апрель</t>
  </si>
  <si>
    <t>КП - расходы май</t>
  </si>
  <si>
    <t>КП - расходы июнь</t>
  </si>
  <si>
    <t>КП - расходы июль</t>
  </si>
  <si>
    <t>КП - расходы август</t>
  </si>
  <si>
    <t>КП - расходы сентябрь</t>
  </si>
  <si>
    <t>КП - расходы октябрь</t>
  </si>
  <si>
    <t>КП - расходы ноябрь</t>
  </si>
  <si>
    <t>КП - расходы декабрь</t>
  </si>
  <si>
    <t>904</t>
  </si>
  <si>
    <t>ППП</t>
  </si>
  <si>
    <t>итого</t>
  </si>
  <si>
    <t>Н.Н.Куркина___________________</t>
  </si>
  <si>
    <t>Утверждаю:</t>
  </si>
  <si>
    <t>КВР</t>
  </si>
  <si>
    <t>КЦСР</t>
  </si>
  <si>
    <t>КФКР</t>
  </si>
  <si>
    <t>Наименование статьи</t>
  </si>
  <si>
    <t>Работы услуги по содержанию имущества</t>
  </si>
  <si>
    <t>Увеличение стоимости основных средств</t>
  </si>
  <si>
    <t>Т.В.Карпова</t>
  </si>
  <si>
    <t>Главный бухгалтер</t>
  </si>
  <si>
    <t>_______________</t>
  </si>
  <si>
    <t>0702</t>
  </si>
  <si>
    <t>244</t>
  </si>
  <si>
    <t>242</t>
  </si>
  <si>
    <t>Руководитель управления образования</t>
  </si>
  <si>
    <t>КП - расходы февраль</t>
  </si>
  <si>
    <t>КП - расходы       март</t>
  </si>
  <si>
    <t>Главный экономист</t>
  </si>
  <si>
    <t>Л.М.Колмакова</t>
  </si>
  <si>
    <t>Ассигнования 2015  год</t>
  </si>
  <si>
    <t>211</t>
  </si>
  <si>
    <t>213</t>
  </si>
  <si>
    <t>111</t>
  </si>
  <si>
    <t>119</t>
  </si>
  <si>
    <t>0110240170</t>
  </si>
  <si>
    <t>Заработная плата</t>
  </si>
  <si>
    <t>Начисления по выплате на оплату труда</t>
  </si>
  <si>
    <t>итого( 242 вид расхода)</t>
  </si>
  <si>
    <t>Прочие работы. Услуги</t>
  </si>
  <si>
    <t>итого (244 вид расхода)</t>
  </si>
  <si>
    <t>Увеличение стоимости материальных запасов</t>
  </si>
  <si>
    <t>Прогноз кассовых выплат из краевого бюджета на 01.01.2016 год по УШООО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</si>
</sst>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57">
    <font>
      <sz val="10"/>
      <name val="Arial"/>
      <family val="0"/>
    </font>
    <font>
      <sz val="8.5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.5"/>
      <name val="Arial"/>
      <family val="2"/>
    </font>
    <font>
      <sz val="13.5"/>
      <name val="MS Sans Serif"/>
      <family val="2"/>
    </font>
    <font>
      <sz val="12"/>
      <name val="Arial"/>
      <family val="2"/>
    </font>
    <font>
      <sz val="10"/>
      <name val="Arial Narrow"/>
      <family val="2"/>
    </font>
    <font>
      <sz val="11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sz val="11"/>
      <name val="Arial"/>
      <family val="2"/>
    </font>
    <font>
      <b/>
      <sz val="13.5"/>
      <name val="MS Sans Serif"/>
      <family val="2"/>
    </font>
    <font>
      <u val="single"/>
      <sz val="12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MS Sans Serif"/>
      <family val="0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34" borderId="11" xfId="0" applyFill="1" applyBorder="1" applyAlignment="1">
      <alignment/>
    </xf>
    <xf numFmtId="49" fontId="10" fillId="0" borderId="1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0" fontId="13" fillId="0" borderId="0" xfId="0" applyFont="1" applyAlignment="1">
      <alignment/>
    </xf>
    <xf numFmtId="49" fontId="14" fillId="0" borderId="11" xfId="0" applyNumberFormat="1" applyFont="1" applyBorder="1" applyAlignment="1">
      <alignment horizontal="center" vertical="center" wrapText="1"/>
    </xf>
    <xf numFmtId="164" fontId="8" fillId="33" borderId="11" xfId="0" applyNumberFormat="1" applyFont="1" applyFill="1" applyBorder="1" applyAlignment="1">
      <alignment horizontal="right" vertical="center" wrapText="1"/>
    </xf>
    <xf numFmtId="164" fontId="12" fillId="33" borderId="11" xfId="0" applyNumberFormat="1" applyFont="1" applyFill="1" applyBorder="1" applyAlignment="1">
      <alignment horizontal="right" vertical="center" wrapText="1"/>
    </xf>
    <xf numFmtId="164" fontId="15" fillId="34" borderId="11" xfId="0" applyNumberFormat="1" applyFont="1" applyFill="1" applyBorder="1" applyAlignment="1">
      <alignment/>
    </xf>
    <xf numFmtId="164" fontId="15" fillId="0" borderId="0" xfId="0" applyNumberFormat="1" applyFont="1" applyAlignment="1">
      <alignment/>
    </xf>
    <xf numFmtId="164" fontId="8" fillId="0" borderId="11" xfId="0" applyNumberFormat="1" applyFont="1" applyFill="1" applyBorder="1" applyAlignment="1">
      <alignment horizontal="right" vertical="center" wrapText="1"/>
    </xf>
    <xf numFmtId="164" fontId="15" fillId="0" borderId="0" xfId="0" applyNumberFormat="1" applyFont="1" applyFill="1" applyAlignment="1">
      <alignment/>
    </xf>
    <xf numFmtId="4" fontId="12" fillId="33" borderId="11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Alignment="1">
      <alignment/>
    </xf>
    <xf numFmtId="0" fontId="17" fillId="0" borderId="0" xfId="0" applyFont="1" applyFill="1" applyAlignment="1">
      <alignment/>
    </xf>
    <xf numFmtId="164" fontId="8" fillId="0" borderId="11" xfId="0" applyNumberFormat="1" applyFont="1" applyBorder="1" applyAlignment="1">
      <alignment vertical="center"/>
    </xf>
    <xf numFmtId="49" fontId="18" fillId="0" borderId="11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164" fontId="12" fillId="0" borderId="11" xfId="0" applyNumberFormat="1" applyFont="1" applyFill="1" applyBorder="1" applyAlignment="1">
      <alignment horizontal="right" vertical="center" wrapText="1"/>
    </xf>
    <xf numFmtId="164" fontId="12" fillId="0" borderId="11" xfId="0" applyNumberFormat="1" applyFont="1" applyBorder="1" applyAlignment="1">
      <alignment vertical="center"/>
    </xf>
    <xf numFmtId="164" fontId="20" fillId="34" borderId="11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164" fontId="20" fillId="0" borderId="0" xfId="0" applyNumberFormat="1" applyFont="1" applyFill="1" applyAlignment="1">
      <alignment/>
    </xf>
    <xf numFmtId="49" fontId="18" fillId="0" borderId="1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17</xdr:row>
      <xdr:rowOff>28575</xdr:rowOff>
    </xdr:from>
    <xdr:ext cx="5191125" cy="314325"/>
    <xdr:grpSp>
      <xdr:nvGrpSpPr>
        <xdr:cNvPr id="1" name="Group 1"/>
        <xdr:cNvGrpSpPr>
          <a:grpSpLocks/>
        </xdr:cNvGrpSpPr>
      </xdr:nvGrpSpPr>
      <xdr:grpSpPr>
        <a:xfrm>
          <a:off x="0" y="6057900"/>
          <a:ext cx="5191125" cy="314325"/>
          <a:chOff x="1" y="63184"/>
          <a:chExt cx="546" cy="33"/>
        </a:xfrm>
        <a:solidFill>
          <a:srgbClr val="FFFFFF"/>
        </a:solidFill>
      </xdr:grpSpPr>
      <xdr:sp>
        <xdr:nvSpPr>
          <xdr:cNvPr id="2" name="47388"/>
          <xdr:cNvSpPr>
            <a:spLocks/>
          </xdr:cNvSpPr>
        </xdr:nvSpPr>
        <xdr:spPr>
          <a:xfrm>
            <a:off x="1" y="63184"/>
            <a:ext cx="19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Руководител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ь</a:t>
            </a:r>
          </a:p>
        </xdr:txBody>
      </xdr:sp>
      <xdr:sp>
        <xdr:nvSpPr>
          <xdr:cNvPr id="3" name="47389"/>
          <xdr:cNvSpPr>
            <a:spLocks/>
          </xdr:cNvSpPr>
        </xdr:nvSpPr>
        <xdr:spPr>
          <a:xfrm>
            <a:off x="225" y="63184"/>
            <a:ext cx="9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47390"/>
          <xdr:cNvSpPr>
            <a:spLocks/>
          </xdr:cNvSpPr>
        </xdr:nvSpPr>
        <xdr:spPr>
          <a:xfrm>
            <a:off x="353" y="63184"/>
            <a:ext cx="19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В.А.Белик</a:t>
            </a:r>
          </a:p>
        </xdr:txBody>
      </xdr:sp>
      <xdr:sp>
        <xdr:nvSpPr>
          <xdr:cNvPr id="5" name="47394"/>
          <xdr:cNvSpPr>
            <a:spLocks/>
          </xdr:cNvSpPr>
        </xdr:nvSpPr>
        <xdr:spPr>
          <a:xfrm>
            <a:off x="225" y="63201"/>
            <a:ext cx="12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" name="47395"/>
          <xdr:cNvSpPr>
            <a:spLocks/>
          </xdr:cNvSpPr>
        </xdr:nvSpPr>
        <xdr:spPr>
          <a:xfrm>
            <a:off x="353" y="63201"/>
            <a:ext cx="19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47396"/>
          <xdr:cNvSpPr>
            <a:spLocks/>
          </xdr:cNvSpPr>
        </xdr:nvSpPr>
        <xdr:spPr>
          <a:xfrm>
            <a:off x="225" y="63201"/>
            <a:ext cx="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47397"/>
          <xdr:cNvSpPr>
            <a:spLocks/>
          </xdr:cNvSpPr>
        </xdr:nvSpPr>
        <xdr:spPr>
          <a:xfrm>
            <a:off x="353" y="63201"/>
            <a:ext cx="1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tabSelected="1" zoomScale="75" zoomScaleNormal="75" zoomScalePageLayoutView="0" workbookViewId="0" topLeftCell="D1">
      <selection activeCell="K10" sqref="K10"/>
    </sheetView>
  </sheetViews>
  <sheetFormatPr defaultColWidth="9.140625" defaultRowHeight="12.75"/>
  <cols>
    <col min="3" max="3" width="10.7109375" style="0" customWidth="1"/>
    <col min="5" max="5" width="29.57421875" style="0" customWidth="1"/>
    <col min="6" max="6" width="11.57421875" style="0" customWidth="1"/>
    <col min="7" max="9" width="15.28125" style="0" customWidth="1"/>
    <col min="10" max="10" width="13.00390625" style="0" customWidth="1"/>
    <col min="11" max="11" width="12.7109375" style="0" customWidth="1"/>
    <col min="12" max="12" width="12.00390625" style="0" customWidth="1"/>
    <col min="13" max="14" width="12.421875" style="0" customWidth="1"/>
    <col min="15" max="15" width="11.421875" style="0" customWidth="1"/>
    <col min="16" max="16" width="13.57421875" style="0" customWidth="1"/>
    <col min="17" max="17" width="12.57421875" style="0" customWidth="1"/>
    <col min="18" max="18" width="13.57421875" style="0" customWidth="1"/>
    <col min="19" max="19" width="12.00390625" style="0" customWidth="1"/>
    <col min="20" max="20" width="12.140625" style="0" customWidth="1"/>
    <col min="21" max="21" width="13.00390625" style="0" customWidth="1"/>
  </cols>
  <sheetData>
    <row r="1" spans="1:19" ht="19.5">
      <c r="A1" s="3"/>
      <c r="B1" s="4"/>
      <c r="C1" s="4"/>
      <c r="D1" s="4"/>
      <c r="E1" s="4"/>
      <c r="F1" s="4"/>
      <c r="G1" s="3"/>
      <c r="H1" s="3"/>
      <c r="I1" s="3"/>
      <c r="J1" s="3"/>
      <c r="K1" s="3"/>
      <c r="L1" s="3"/>
      <c r="M1" s="3"/>
      <c r="N1" s="6" t="s">
        <v>19</v>
      </c>
      <c r="O1" s="6"/>
      <c r="P1" s="6"/>
      <c r="Q1" s="6"/>
      <c r="R1" s="3"/>
      <c r="S1" s="3"/>
    </row>
    <row r="2" spans="1:19" ht="27.75" customHeight="1">
      <c r="A2" s="4"/>
      <c r="B2" s="4"/>
      <c r="C2" s="4"/>
      <c r="D2" s="4"/>
      <c r="E2" s="33" t="s">
        <v>49</v>
      </c>
      <c r="F2" s="33"/>
      <c r="G2" s="33"/>
      <c r="H2" s="33"/>
      <c r="I2" s="33"/>
      <c r="J2" s="33"/>
      <c r="K2" s="33"/>
      <c r="L2" s="33"/>
      <c r="M2" s="3"/>
      <c r="N2" s="6" t="s">
        <v>32</v>
      </c>
      <c r="O2" s="6"/>
      <c r="P2" s="6"/>
      <c r="Q2" s="6"/>
      <c r="R2" s="3"/>
      <c r="S2" s="3"/>
    </row>
    <row r="3" spans="1:14" ht="24.75" customHeight="1">
      <c r="A3" s="1"/>
      <c r="B3" s="1"/>
      <c r="C3" s="1"/>
      <c r="D3" s="1"/>
      <c r="E3" s="1"/>
      <c r="F3" s="1"/>
      <c r="N3" s="6" t="s">
        <v>18</v>
      </c>
    </row>
    <row r="4" spans="1:6" ht="27" customHeight="1">
      <c r="A4" s="1"/>
      <c r="B4" s="1"/>
      <c r="C4" s="1"/>
      <c r="D4" s="1"/>
      <c r="E4" s="1"/>
      <c r="F4" s="1"/>
    </row>
    <row r="5" spans="1:20" ht="49.5" customHeight="1">
      <c r="A5" s="5" t="s">
        <v>16</v>
      </c>
      <c r="B5" s="5" t="s">
        <v>22</v>
      </c>
      <c r="C5" s="5" t="s">
        <v>21</v>
      </c>
      <c r="D5" s="5" t="s">
        <v>20</v>
      </c>
      <c r="E5" s="5" t="s">
        <v>23</v>
      </c>
      <c r="F5" s="5" t="s">
        <v>0</v>
      </c>
      <c r="G5" s="7" t="s">
        <v>37</v>
      </c>
      <c r="H5" s="7" t="s">
        <v>1</v>
      </c>
      <c r="I5" s="7" t="s">
        <v>33</v>
      </c>
      <c r="J5" s="7" t="s">
        <v>34</v>
      </c>
      <c r="K5" s="7" t="s">
        <v>6</v>
      </c>
      <c r="L5" s="7" t="s">
        <v>7</v>
      </c>
      <c r="M5" s="7" t="s">
        <v>8</v>
      </c>
      <c r="N5" s="7" t="s">
        <v>9</v>
      </c>
      <c r="O5" s="7" t="s">
        <v>10</v>
      </c>
      <c r="P5" s="7" t="s">
        <v>11</v>
      </c>
      <c r="Q5" s="7" t="s">
        <v>12</v>
      </c>
      <c r="R5" s="7" t="s">
        <v>13</v>
      </c>
      <c r="S5" s="7" t="s">
        <v>14</v>
      </c>
      <c r="T5" s="10" t="s">
        <v>17</v>
      </c>
    </row>
    <row r="6" spans="1:21" ht="23.25" customHeight="1">
      <c r="A6" s="8" t="s">
        <v>15</v>
      </c>
      <c r="B6" s="8" t="s">
        <v>29</v>
      </c>
      <c r="C6" s="8" t="s">
        <v>42</v>
      </c>
      <c r="D6" s="8" t="s">
        <v>40</v>
      </c>
      <c r="E6" s="8" t="s">
        <v>43</v>
      </c>
      <c r="F6" s="14" t="s">
        <v>38</v>
      </c>
      <c r="G6" s="15">
        <v>14750620</v>
      </c>
      <c r="H6" s="19"/>
      <c r="I6" s="19"/>
      <c r="J6" s="19"/>
      <c r="K6" s="19"/>
      <c r="L6" s="24"/>
      <c r="M6" s="24"/>
      <c r="N6" s="19"/>
      <c r="O6" s="19"/>
      <c r="P6" s="24"/>
      <c r="Q6" s="24"/>
      <c r="R6" s="19"/>
      <c r="S6" s="19"/>
      <c r="T6" s="17">
        <f>H6+I6+J6+K6+L6+M6+N6+O6+P6+Q6+R6+S6</f>
        <v>0</v>
      </c>
      <c r="U6" s="18">
        <f aca="true" t="shared" si="0" ref="U6:U16">G6-T6</f>
        <v>14750620</v>
      </c>
    </row>
    <row r="7" spans="1:21" ht="32.25" customHeight="1">
      <c r="A7" s="8" t="s">
        <v>15</v>
      </c>
      <c r="B7" s="8" t="s">
        <v>29</v>
      </c>
      <c r="C7" s="8" t="s">
        <v>42</v>
      </c>
      <c r="D7" s="8" t="s">
        <v>41</v>
      </c>
      <c r="E7" s="8" t="s">
        <v>44</v>
      </c>
      <c r="F7" s="14" t="s">
        <v>39</v>
      </c>
      <c r="G7" s="15">
        <v>4277680</v>
      </c>
      <c r="H7" s="19"/>
      <c r="I7" s="19"/>
      <c r="J7" s="19"/>
      <c r="K7" s="19"/>
      <c r="L7" s="24"/>
      <c r="M7" s="24"/>
      <c r="N7" s="19"/>
      <c r="O7" s="19"/>
      <c r="P7" s="24"/>
      <c r="Q7" s="24"/>
      <c r="R7" s="19"/>
      <c r="S7" s="19"/>
      <c r="T7" s="17">
        <f aca="true" t="shared" si="1" ref="T7:T15">H7+I7+J7+K7+L7+M7+N7+O7+P7+Q7+R7+S7</f>
        <v>0</v>
      </c>
      <c r="U7" s="20">
        <f t="shared" si="0"/>
        <v>4277680</v>
      </c>
    </row>
    <row r="8" spans="1:21" s="13" customFormat="1" ht="29.25" customHeight="1">
      <c r="A8" s="25" t="s">
        <v>15</v>
      </c>
      <c r="B8" s="25" t="s">
        <v>29</v>
      </c>
      <c r="C8" s="25" t="s">
        <v>42</v>
      </c>
      <c r="D8" s="25" t="s">
        <v>31</v>
      </c>
      <c r="E8" s="25" t="s">
        <v>45</v>
      </c>
      <c r="F8" s="26"/>
      <c r="G8" s="16">
        <f>G9+G10</f>
        <v>117000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8">
        <v>0</v>
      </c>
      <c r="N8" s="27">
        <v>0</v>
      </c>
      <c r="O8" s="27">
        <v>0</v>
      </c>
      <c r="P8" s="28">
        <v>0</v>
      </c>
      <c r="Q8" s="28">
        <v>0</v>
      </c>
      <c r="R8" s="28">
        <v>0</v>
      </c>
      <c r="S8" s="28">
        <v>0</v>
      </c>
      <c r="T8" s="29">
        <f t="shared" si="1"/>
        <v>0</v>
      </c>
      <c r="U8" s="30">
        <f t="shared" si="0"/>
        <v>117000</v>
      </c>
    </row>
    <row r="9" spans="1:21" ht="24.75" customHeight="1">
      <c r="A9" s="8" t="s">
        <v>15</v>
      </c>
      <c r="B9" s="8" t="s">
        <v>29</v>
      </c>
      <c r="C9" s="8" t="s">
        <v>42</v>
      </c>
      <c r="D9" s="8" t="s">
        <v>31</v>
      </c>
      <c r="E9" s="8" t="s">
        <v>46</v>
      </c>
      <c r="F9" s="14" t="s">
        <v>2</v>
      </c>
      <c r="G9" s="15">
        <v>57000</v>
      </c>
      <c r="H9" s="19"/>
      <c r="I9" s="19">
        <v>45000</v>
      </c>
      <c r="J9" s="19"/>
      <c r="K9" s="19"/>
      <c r="L9" s="24"/>
      <c r="M9" s="24"/>
      <c r="N9" s="19"/>
      <c r="O9" s="19"/>
      <c r="P9" s="24"/>
      <c r="Q9" s="24"/>
      <c r="R9" s="19">
        <v>12000</v>
      </c>
      <c r="S9" s="19"/>
      <c r="T9" s="17">
        <f t="shared" si="1"/>
        <v>57000</v>
      </c>
      <c r="U9" s="18">
        <f t="shared" si="0"/>
        <v>0</v>
      </c>
    </row>
    <row r="10" spans="1:21" ht="31.5" customHeight="1">
      <c r="A10" s="8" t="s">
        <v>15</v>
      </c>
      <c r="B10" s="8" t="s">
        <v>29</v>
      </c>
      <c r="C10" s="8" t="s">
        <v>42</v>
      </c>
      <c r="D10" s="8" t="s">
        <v>31</v>
      </c>
      <c r="E10" s="8" t="s">
        <v>25</v>
      </c>
      <c r="F10" s="14" t="s">
        <v>4</v>
      </c>
      <c r="G10" s="15">
        <v>60000</v>
      </c>
      <c r="H10" s="19"/>
      <c r="I10" s="19"/>
      <c r="J10" s="19">
        <v>60000</v>
      </c>
      <c r="K10" s="19"/>
      <c r="L10" s="24"/>
      <c r="M10" s="24"/>
      <c r="N10" s="19"/>
      <c r="O10" s="19"/>
      <c r="P10" s="24"/>
      <c r="Q10" s="24"/>
      <c r="R10" s="19"/>
      <c r="S10" s="19"/>
      <c r="T10" s="17">
        <f t="shared" si="1"/>
        <v>60000</v>
      </c>
      <c r="U10" s="20">
        <f t="shared" si="0"/>
        <v>0</v>
      </c>
    </row>
    <row r="11" spans="1:21" s="13" customFormat="1" ht="27" customHeight="1">
      <c r="A11" s="25" t="s">
        <v>15</v>
      </c>
      <c r="B11" s="25" t="s">
        <v>29</v>
      </c>
      <c r="C11" s="32" t="s">
        <v>42</v>
      </c>
      <c r="D11" s="25" t="s">
        <v>30</v>
      </c>
      <c r="E11" s="25" t="s">
        <v>47</v>
      </c>
      <c r="F11" s="26"/>
      <c r="G11" s="16">
        <f>G12+G13+G14+G15</f>
        <v>1007700</v>
      </c>
      <c r="H11" s="16">
        <f aca="true" t="shared" si="2" ref="H11:S11">H12+H13+H14+H15</f>
        <v>0</v>
      </c>
      <c r="I11" s="16">
        <f t="shared" si="2"/>
        <v>256000</v>
      </c>
      <c r="J11" s="16">
        <f t="shared" si="2"/>
        <v>348850</v>
      </c>
      <c r="K11" s="16">
        <f t="shared" si="2"/>
        <v>365850</v>
      </c>
      <c r="L11" s="16">
        <f t="shared" si="2"/>
        <v>0</v>
      </c>
      <c r="M11" s="16">
        <f t="shared" si="2"/>
        <v>0</v>
      </c>
      <c r="N11" s="16">
        <f t="shared" si="2"/>
        <v>0</v>
      </c>
      <c r="O11" s="16">
        <f t="shared" si="2"/>
        <v>37000</v>
      </c>
      <c r="P11" s="16">
        <f t="shared" si="2"/>
        <v>0</v>
      </c>
      <c r="Q11" s="16">
        <f t="shared" si="2"/>
        <v>0</v>
      </c>
      <c r="R11" s="16">
        <f t="shared" si="2"/>
        <v>0</v>
      </c>
      <c r="S11" s="16">
        <f t="shared" si="2"/>
        <v>0</v>
      </c>
      <c r="T11" s="29">
        <f t="shared" si="1"/>
        <v>1007700</v>
      </c>
      <c r="U11" s="31">
        <f t="shared" si="0"/>
        <v>0</v>
      </c>
    </row>
    <row r="12" spans="1:21" ht="33" customHeight="1">
      <c r="A12" s="8" t="s">
        <v>15</v>
      </c>
      <c r="B12" s="8" t="s">
        <v>29</v>
      </c>
      <c r="C12" s="8" t="s">
        <v>42</v>
      </c>
      <c r="D12" s="8" t="s">
        <v>30</v>
      </c>
      <c r="E12" s="8" t="s">
        <v>24</v>
      </c>
      <c r="F12" s="14" t="s">
        <v>3</v>
      </c>
      <c r="G12" s="15">
        <v>10000</v>
      </c>
      <c r="H12" s="19"/>
      <c r="I12" s="19">
        <v>10000</v>
      </c>
      <c r="J12" s="19"/>
      <c r="K12" s="19"/>
      <c r="L12" s="24"/>
      <c r="M12" s="24"/>
      <c r="N12" s="19"/>
      <c r="O12" s="19"/>
      <c r="P12" s="24"/>
      <c r="Q12" s="24"/>
      <c r="R12" s="19"/>
      <c r="S12" s="19"/>
      <c r="T12" s="17">
        <f t="shared" si="1"/>
        <v>10000</v>
      </c>
      <c r="U12" s="18">
        <f t="shared" si="0"/>
        <v>0</v>
      </c>
    </row>
    <row r="13" spans="1:21" ht="31.5" customHeight="1">
      <c r="A13" s="8" t="s">
        <v>15</v>
      </c>
      <c r="B13" s="8" t="s">
        <v>29</v>
      </c>
      <c r="C13" s="8" t="s">
        <v>42</v>
      </c>
      <c r="D13" s="8" t="s">
        <v>30</v>
      </c>
      <c r="E13" s="8" t="s">
        <v>46</v>
      </c>
      <c r="F13" s="14" t="s">
        <v>2</v>
      </c>
      <c r="G13" s="15">
        <v>0</v>
      </c>
      <c r="H13" s="19"/>
      <c r="I13" s="19"/>
      <c r="J13" s="19"/>
      <c r="K13" s="19"/>
      <c r="L13" s="24"/>
      <c r="M13" s="24"/>
      <c r="N13" s="19"/>
      <c r="O13" s="19"/>
      <c r="P13" s="24"/>
      <c r="Q13" s="24"/>
      <c r="R13" s="19"/>
      <c r="S13" s="19"/>
      <c r="T13" s="17">
        <f t="shared" si="1"/>
        <v>0</v>
      </c>
      <c r="U13" s="18">
        <f t="shared" si="0"/>
        <v>0</v>
      </c>
    </row>
    <row r="14" spans="1:21" ht="33.75" customHeight="1">
      <c r="A14" s="8" t="s">
        <v>15</v>
      </c>
      <c r="B14" s="8" t="s">
        <v>29</v>
      </c>
      <c r="C14" s="8" t="s">
        <v>42</v>
      </c>
      <c r="D14" s="8" t="s">
        <v>30</v>
      </c>
      <c r="E14" s="8" t="s">
        <v>25</v>
      </c>
      <c r="F14" s="14" t="s">
        <v>4</v>
      </c>
      <c r="G14" s="15">
        <v>847700</v>
      </c>
      <c r="H14" s="19"/>
      <c r="I14" s="19">
        <v>200000</v>
      </c>
      <c r="J14" s="19">
        <v>348850</v>
      </c>
      <c r="K14" s="19">
        <v>298850</v>
      </c>
      <c r="L14" s="24"/>
      <c r="M14" s="24"/>
      <c r="N14" s="19"/>
      <c r="O14" s="19"/>
      <c r="P14" s="24"/>
      <c r="Q14" s="24"/>
      <c r="R14" s="19"/>
      <c r="S14" s="19"/>
      <c r="T14" s="17">
        <f t="shared" si="1"/>
        <v>847700</v>
      </c>
      <c r="U14" s="20">
        <f t="shared" si="0"/>
        <v>0</v>
      </c>
    </row>
    <row r="15" spans="1:21" ht="29.25" customHeight="1">
      <c r="A15" s="8" t="s">
        <v>15</v>
      </c>
      <c r="B15" s="8" t="s">
        <v>29</v>
      </c>
      <c r="C15" s="8" t="s">
        <v>42</v>
      </c>
      <c r="D15" s="8" t="s">
        <v>30</v>
      </c>
      <c r="E15" s="8" t="s">
        <v>48</v>
      </c>
      <c r="F15" s="14" t="s">
        <v>5</v>
      </c>
      <c r="G15" s="15">
        <v>150000</v>
      </c>
      <c r="H15" s="19"/>
      <c r="I15" s="19">
        <v>46000</v>
      </c>
      <c r="J15" s="19"/>
      <c r="K15" s="19">
        <v>67000</v>
      </c>
      <c r="L15" s="24"/>
      <c r="M15" s="24"/>
      <c r="N15" s="19"/>
      <c r="O15" s="19">
        <v>37000</v>
      </c>
      <c r="P15" s="24"/>
      <c r="Q15" s="24"/>
      <c r="R15" s="19"/>
      <c r="S15" s="19"/>
      <c r="T15" s="17">
        <f t="shared" si="1"/>
        <v>150000</v>
      </c>
      <c r="U15" s="20">
        <f t="shared" si="0"/>
        <v>0</v>
      </c>
    </row>
    <row r="16" spans="1:22" s="13" customFormat="1" ht="18">
      <c r="A16" s="11"/>
      <c r="B16" s="11"/>
      <c r="C16" s="11"/>
      <c r="D16" s="11"/>
      <c r="E16" s="11"/>
      <c r="F16" s="12" t="s">
        <v>17</v>
      </c>
      <c r="G16" s="21">
        <f>G11+G8+G7+G6</f>
        <v>20153000</v>
      </c>
      <c r="H16" s="21">
        <f aca="true" t="shared" si="3" ref="H16:S16">SUM(H6:H15)</f>
        <v>0</v>
      </c>
      <c r="I16" s="21">
        <f t="shared" si="3"/>
        <v>557000</v>
      </c>
      <c r="J16" s="21">
        <f t="shared" si="3"/>
        <v>757700</v>
      </c>
      <c r="K16" s="21">
        <f t="shared" si="3"/>
        <v>731700</v>
      </c>
      <c r="L16" s="21">
        <f t="shared" si="3"/>
        <v>0</v>
      </c>
      <c r="M16" s="21">
        <f t="shared" si="3"/>
        <v>0</v>
      </c>
      <c r="N16" s="21">
        <f t="shared" si="3"/>
        <v>0</v>
      </c>
      <c r="O16" s="21">
        <f t="shared" si="3"/>
        <v>74000</v>
      </c>
      <c r="P16" s="21">
        <f t="shared" si="3"/>
        <v>0</v>
      </c>
      <c r="Q16" s="21">
        <f t="shared" si="3"/>
        <v>0</v>
      </c>
      <c r="R16" s="21">
        <f t="shared" si="3"/>
        <v>12000</v>
      </c>
      <c r="S16" s="21">
        <f t="shared" si="3"/>
        <v>0</v>
      </c>
      <c r="T16" s="21">
        <f>H16+I16+J16+K16+L16+M16+N16+O16+P16+Q16+R16+S16</f>
        <v>2132400</v>
      </c>
      <c r="U16" s="18">
        <f t="shared" si="0"/>
        <v>18020600</v>
      </c>
      <c r="V16" s="22"/>
    </row>
    <row r="17" spans="1:19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1" ht="15">
      <c r="A21" s="9" t="s">
        <v>27</v>
      </c>
      <c r="B21" s="9"/>
      <c r="C21" s="9"/>
      <c r="D21" s="2" t="s">
        <v>28</v>
      </c>
      <c r="E21" s="2"/>
      <c r="F21" s="23" t="s">
        <v>26</v>
      </c>
      <c r="G21" s="23"/>
      <c r="H21" s="9"/>
      <c r="I21" s="9"/>
      <c r="J21" s="9"/>
      <c r="K21" s="2"/>
    </row>
    <row r="22" spans="6:10" ht="15">
      <c r="F22" s="6"/>
      <c r="G22" s="6"/>
      <c r="H22" s="6"/>
      <c r="I22" s="6"/>
      <c r="J22" s="6"/>
    </row>
    <row r="23" spans="1:7" ht="15">
      <c r="A23" s="9" t="s">
        <v>35</v>
      </c>
      <c r="B23" s="9"/>
      <c r="C23" s="9"/>
      <c r="D23" s="2" t="s">
        <v>28</v>
      </c>
      <c r="E23" s="2"/>
      <c r="F23" s="23" t="s">
        <v>36</v>
      </c>
      <c r="G23" s="23"/>
    </row>
  </sheetData>
  <sheetProtection/>
  <mergeCells count="1">
    <mergeCell ref="E2:L2"/>
  </mergeCells>
  <printOptions/>
  <pageMargins left="0.15748031496062992" right="0.15748031496062992" top="0.3937007874015748" bottom="0.3937007874015748" header="0.5118110236220472" footer="0.5118110236220472"/>
  <pageSetup fitToHeight="2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2</cp:lastModifiedBy>
  <cp:lastPrinted>2015-06-22T00:31:04Z</cp:lastPrinted>
  <dcterms:created xsi:type="dcterms:W3CDTF">2002-03-11T10:22:12Z</dcterms:created>
  <dcterms:modified xsi:type="dcterms:W3CDTF">2016-02-09T04:23:15Z</dcterms:modified>
  <cp:category/>
  <cp:version/>
  <cp:contentType/>
  <cp:contentStatus/>
</cp:coreProperties>
</file>